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66925"/>
  <mc:AlternateContent xmlns:mc="http://schemas.openxmlformats.org/markup-compatibility/2006">
    <mc:Choice Requires="x15">
      <x15ac:absPath xmlns:x15ac="http://schemas.microsoft.com/office/spreadsheetml/2010/11/ac" url="https://acus-my.sharepoint.com/personal/bochoa_acus_gov/Documents/EAJA/FY2020/Draft Report/Tables and Charts Info/Table 6 Judgment Fund Payment Info_Feb012021/"/>
    </mc:Choice>
  </mc:AlternateContent>
  <xr:revisionPtr revIDLastSave="4" documentId="8_{04C8A429-F971-40A7-94A9-44D25E866832}" xr6:coauthVersionLast="46" xr6:coauthVersionMax="46" xr10:uidLastSave="{ED6923A6-287B-4498-9458-3B4233ADEEFF}"/>
  <bookViews>
    <workbookView xWindow="-110" yWindow="-110" windowWidth="19420" windowHeight="10420" xr2:uid="{00000000-000D-0000-FFFF-FFFF00000000}"/>
  </bookViews>
  <sheets>
    <sheet name="Judgment Fund Payment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7" i="1" l="1"/>
  <c r="E76" i="1"/>
  <c r="E75" i="1"/>
  <c r="E74" i="1"/>
  <c r="E73" i="1"/>
  <c r="E72" i="1"/>
  <c r="E71" i="1"/>
  <c r="E70" i="1"/>
  <c r="E69" i="1"/>
</calcChain>
</file>

<file path=xl/sharedStrings.xml><?xml version="1.0" encoding="utf-8"?>
<sst xmlns="http://schemas.openxmlformats.org/spreadsheetml/2006/main" count="494" uniqueCount="79">
  <si>
    <t>Name of Agency whose Actions gave rise to the Claim or Judgment</t>
  </si>
  <si>
    <t>Name of Plaintiff or Claimant</t>
  </si>
  <si>
    <t>Name of Counsel for Plaintiff or Claimant</t>
  </si>
  <si>
    <t>Name of Agency that Submitted the Claim</t>
  </si>
  <si>
    <t>Principal Liability Paid</t>
  </si>
  <si>
    <t>Brief Description of Facts that give Rise to the Claim</t>
  </si>
  <si>
    <t>Ancillary Liability Paid</t>
  </si>
  <si>
    <t>Responsible Agency Name</t>
  </si>
  <si>
    <t>Claimant Name*</t>
  </si>
  <si>
    <t>Claimant Counsel*</t>
  </si>
  <si>
    <t>Submitting Agency Name</t>
  </si>
  <si>
    <t>Principal Amount</t>
  </si>
  <si>
    <t>Principal Citation Code</t>
  </si>
  <si>
    <t>Principal Citation Code Description</t>
  </si>
  <si>
    <t>Attorney Fees Amount</t>
  </si>
  <si>
    <t>Attorney Fees Citation Code</t>
  </si>
  <si>
    <t>Attorney Fees Citation Code Description</t>
  </si>
  <si>
    <t>[REDACTED FOR PRIVACY]</t>
  </si>
  <si>
    <t>Department of Justice</t>
  </si>
  <si>
    <t xml:space="preserve">28-USC-2412(b)           </t>
  </si>
  <si>
    <t>EAJA Attorny Fees</t>
  </si>
  <si>
    <t>List of Judgment Fund Payments Identified as EAJA Attorney's Fees in Annual Judgment Fund Transparency Report (FY2019) &amp; database of Judgment Fund payments</t>
  </si>
  <si>
    <t>Litigative Payments:</t>
  </si>
  <si>
    <t>Defendant Agency Name</t>
  </si>
  <si>
    <t>Control #</t>
  </si>
  <si>
    <t>Plaintiff's Counsel</t>
  </si>
  <si>
    <t>Payment ID #</t>
  </si>
  <si>
    <t>Payment Sent Date</t>
  </si>
  <si>
    <t>Confirmed Payment Amount</t>
  </si>
  <si>
    <t>Attorneys Fee Amount</t>
  </si>
  <si>
    <t>Attorneys Fee Citation Code</t>
  </si>
  <si>
    <t>Attorneys Fee Citation Code Description</t>
  </si>
  <si>
    <t>Cost Amount</t>
  </si>
  <si>
    <t>Cost Citation Code</t>
  </si>
  <si>
    <t>Cost Citation Code Description</t>
  </si>
  <si>
    <t>Interest Amount</t>
  </si>
  <si>
    <t>Interest Citation Code</t>
  </si>
  <si>
    <t>Interest Citation Code Description</t>
  </si>
  <si>
    <t>Please note: In rare instances, the payment amount associated with a unique payment ID number may not equal the sum of the associated principal, attorney fees, cost and interest amount(s) because (1)  the payment was made in a  foreign currency and therefore was subject to fluctuations in currency exchange rates, or (2) the payment was offset by the Treasury Offset Program due to an outstanding debt owed to the federal government. In addition, in the event that multiple responsible agencies contributed to making a single payment, the full payment amount is displayed for each responsible agency.</t>
  </si>
  <si>
    <t>There were no payments to foreign states for the fiscal year represented by this report.</t>
  </si>
  <si>
    <t>List of Judgment Fund Payments Identified as EAJA Attorney's Fees in Bi-Weekly Judgment Fund Reports (FY2020)</t>
  </si>
  <si>
    <t>Citizen &amp; Immig Svc (USCIS)</t>
  </si>
  <si>
    <t>Pilehvar Law, PLLC</t>
  </si>
  <si>
    <t>Department of Education</t>
  </si>
  <si>
    <t>Brooklyn Legal Services</t>
  </si>
  <si>
    <t>28-USC-2412(b)</t>
  </si>
  <si>
    <t>Social Security Administration</t>
  </si>
  <si>
    <t>December 1, 2019 to December 15, 2019</t>
  </si>
  <si>
    <t>Bureau of Prisons</t>
  </si>
  <si>
    <t>February 16, 2020 to February 29, 2020</t>
  </si>
  <si>
    <t>Customs and Border Protection</t>
  </si>
  <si>
    <t xml:space="preserve"> [REDACTED FOR PRIVACY] </t>
  </si>
  <si>
    <t>ACLU</t>
  </si>
  <si>
    <t>$0.00</t>
  </si>
  <si>
    <t>Covington &amp; Burling LLP</t>
  </si>
  <si>
    <t>$30000.00</t>
  </si>
  <si>
    <t>May 1, 2020 to May 15, 2020</t>
  </si>
  <si>
    <t>Department of Health and Human Services</t>
  </si>
  <si>
    <t>Christensen &amp; Jensen PC</t>
  </si>
  <si>
    <t xml:space="preserve">28-USC-2412(a)           </t>
  </si>
  <si>
    <t>Costs Per 28 USC 1920</t>
  </si>
  <si>
    <t xml:space="preserve">August 1, 2020 to August 15, 2020 </t>
  </si>
  <si>
    <t>Department of Commerce</t>
  </si>
  <si>
    <t>ADC Research Institute</t>
  </si>
  <si>
    <t>American Civil Liberties Union</t>
  </si>
  <si>
    <t>American-Arab Antidiscrimination Comm</t>
  </si>
  <si>
    <t>CASA de Maryland</t>
  </si>
  <si>
    <t>New York Immigration Coalition</t>
  </si>
  <si>
    <t>Make the Road New York</t>
  </si>
  <si>
    <t>Mattson Ricketts Epp</t>
  </si>
  <si>
    <t>June 16, 2020 to June 30, 2020</t>
  </si>
  <si>
    <t>Department of Commerce; Department of Justice</t>
  </si>
  <si>
    <t>Pilehvar Law; PLLC</t>
  </si>
  <si>
    <t>ACLU;Covington &amp; Burling LLP</t>
  </si>
  <si>
    <t>Department of Education; Social Security Administration</t>
  </si>
  <si>
    <t>Date Range:10/01/2019 to 09/30/2020</t>
  </si>
  <si>
    <t>Natural Resources Conservation Service</t>
  </si>
  <si>
    <t>November 16, 2019 to November 30, 2019</t>
  </si>
  <si>
    <t>Report Created On: February 11,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</si>
</sst>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9" x14ac:knownFonts="1">
    <font>
      <sz val="11"/>
      <color theme="1"/>
      <name val="Calibri"/>
      <family val="2"/>
      <scheme val="minor"/>
    </font>
    <font>
      <b/>
      <sz val="11"/>
      <color theme="1"/>
      <name val="Calibri"/>
      <family val="2"/>
      <scheme val="minor"/>
    </font>
    <font>
      <sz val="16"/>
      <color theme="1"/>
      <name val="Times New Roman"/>
      <family val="1"/>
    </font>
    <font>
      <sz val="10"/>
      <name val="Arial"/>
      <family val="2"/>
    </font>
    <font>
      <b/>
      <sz val="9"/>
      <color indexed="9"/>
      <name val="Microsoft Sans Serif"/>
      <family val="2"/>
    </font>
    <font>
      <sz val="10"/>
      <color indexed="8"/>
      <name val="Arial"/>
      <family val="2"/>
    </font>
    <font>
      <sz val="11"/>
      <color theme="1"/>
      <name val="Arial"/>
      <family val="2"/>
    </font>
    <font>
      <sz val="10"/>
      <color indexed="8"/>
      <name val="Microsoft Sans Serif"/>
      <family val="2"/>
    </font>
    <font>
      <sz val="10"/>
      <color indexed="8"/>
      <name val="Microsoft Sans Serif"/>
      <family val="2"/>
    </font>
  </fonts>
  <fills count="3">
    <fill>
      <patternFill patternType="none"/>
    </fill>
    <fill>
      <patternFill patternType="gray125"/>
    </fill>
    <fill>
      <patternFill patternType="solid">
        <fgColor indexed="56"/>
        <bgColor indexed="64"/>
      </patternFill>
    </fill>
  </fills>
  <borders count="9">
    <border>
      <left/>
      <right/>
      <top/>
      <bottom/>
      <diagonal/>
    </border>
    <border>
      <left/>
      <right style="hair">
        <color indexed="9"/>
      </right>
      <top style="hair">
        <color indexed="9"/>
      </top>
      <bottom/>
      <diagonal/>
    </border>
    <border>
      <left style="hair">
        <color indexed="9"/>
      </left>
      <right/>
      <top style="hair">
        <color indexed="9"/>
      </top>
      <bottom style="hair">
        <color indexed="9"/>
      </bottom>
      <diagonal/>
    </border>
    <border>
      <left/>
      <right style="hair">
        <color indexed="9"/>
      </right>
      <top style="hair">
        <color indexed="9"/>
      </top>
      <bottom style="hair">
        <color indexed="9"/>
      </bottom>
      <diagonal/>
    </border>
    <border>
      <left/>
      <right style="hair">
        <color indexed="9"/>
      </right>
      <top/>
      <bottom/>
      <diagonal/>
    </border>
    <border>
      <left/>
      <right/>
      <top style="hair">
        <color indexed="9"/>
      </top>
      <bottom/>
      <diagonal/>
    </border>
    <border>
      <left/>
      <right/>
      <top/>
      <bottom style="medium">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cellStyleXfs>
  <cellXfs count="28">
    <xf numFmtId="0" fontId="0" fillId="0" borderId="0" xfId="0"/>
    <xf numFmtId="0" fontId="2" fillId="0" borderId="0" xfId="0" applyFont="1"/>
    <xf numFmtId="0" fontId="4" fillId="2" borderId="1"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xf numFmtId="0" fontId="1" fillId="0" borderId="0" xfId="0" applyFont="1"/>
    <xf numFmtId="164" fontId="0" fillId="0" borderId="0" xfId="0" applyNumberFormat="1"/>
    <xf numFmtId="0" fontId="1" fillId="0" borderId="6" xfId="0" applyFont="1" applyBorder="1"/>
    <xf numFmtId="164" fontId="1" fillId="0" borderId="6" xfId="0" applyNumberFormat="1" applyFont="1" applyBorder="1"/>
    <xf numFmtId="0" fontId="0" fillId="0" borderId="7" xfId="0" applyBorder="1"/>
    <xf numFmtId="14" fontId="0" fillId="0" borderId="7" xfId="0" applyNumberFormat="1" applyBorder="1"/>
    <xf numFmtId="164" fontId="0" fillId="0" borderId="7" xfId="0" applyNumberFormat="1" applyBorder="1"/>
    <xf numFmtId="8" fontId="5" fillId="0" borderId="0" xfId="0" applyNumberFormat="1" applyFont="1" applyAlignment="1">
      <alignment horizontal="righ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8" fillId="0" borderId="0" xfId="0" applyFont="1" applyAlignment="1">
      <alignment horizontal="center" vertical="center"/>
    </xf>
    <xf numFmtId="8" fontId="8" fillId="0" borderId="0" xfId="0" applyNumberFormat="1" applyFont="1" applyAlignment="1">
      <alignment horizontal="right" vertical="center"/>
    </xf>
    <xf numFmtId="0" fontId="8" fillId="0" borderId="0" xfId="0" applyFont="1" applyAlignment="1">
      <alignment horizontal="left" vertical="center"/>
    </xf>
    <xf numFmtId="8" fontId="7" fillId="0" borderId="0" xfId="0" applyNumberFormat="1" applyFont="1" applyAlignment="1">
      <alignment horizontal="right" vertical="center"/>
    </xf>
    <xf numFmtId="0" fontId="0" fillId="0" borderId="8" xfId="0" applyBorder="1"/>
    <xf numFmtId="0" fontId="1" fillId="0" borderId="0" xfId="0" applyFont="1" applyFill="1"/>
    <xf numFmtId="0" fontId="0" fillId="0" borderId="7" xfId="0" applyFill="1" applyBorder="1"/>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cellXfs>
  <cellStyles count="2">
    <cellStyle name="Normal" xfId="0" builtinId="0"/>
    <cellStyle name="Normal 2" xfId="1" xr:uid="{F20551AE-FCCE-4965-B800-65E9708E280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0"/>
  <sheetViews>
    <sheetView tabSelected="1" topLeftCell="A61" workbookViewId="0">
      <selection activeCell="A66" sqref="A66"/>
    </sheetView>
  </sheetViews>
  <sheetFormatPr defaultRowHeight="14.5" x14ac:dyDescent="0.35"/>
  <cols>
    <col min="1" max="1" width="49.1796875" customWidth="1"/>
    <col min="2" max="2" width="33.36328125" bestFit="1" customWidth="1"/>
    <col min="3" max="3" width="34.54296875" bestFit="1" customWidth="1"/>
    <col min="4" max="4" width="36.1796875" customWidth="1"/>
    <col min="5" max="5" width="22" bestFit="1" customWidth="1"/>
    <col min="6" max="6" width="19.7265625" bestFit="1" customWidth="1"/>
    <col min="7" max="7" width="29.7265625" bestFit="1" customWidth="1"/>
    <col min="8" max="8" width="21.54296875" bestFit="1" customWidth="1"/>
    <col min="9" max="9" width="26.7265625" bestFit="1" customWidth="1"/>
    <col min="10" max="10" width="38.1796875" bestFit="1" customWidth="1"/>
    <col min="11" max="11" width="21.453125" bestFit="1" customWidth="1"/>
    <col min="12" max="12" width="26.453125" bestFit="1" customWidth="1"/>
    <col min="13" max="13" width="34.81640625" bestFit="1" customWidth="1"/>
    <col min="14" max="14" width="19" bestFit="1" customWidth="1"/>
    <col min="15" max="15" width="18.7265625" bestFit="1" customWidth="1"/>
    <col min="16" max="16" width="28.6328125" bestFit="1" customWidth="1"/>
  </cols>
  <sheetData>
    <row r="1" spans="1:16" ht="20.5" x14ac:dyDescent="0.45">
      <c r="A1" s="1" t="s">
        <v>40</v>
      </c>
    </row>
    <row r="2" spans="1:16" x14ac:dyDescent="0.35">
      <c r="A2" s="2" t="s">
        <v>0</v>
      </c>
      <c r="B2" s="2" t="s">
        <v>1</v>
      </c>
      <c r="C2" s="2" t="s">
        <v>2</v>
      </c>
      <c r="D2" s="2" t="s">
        <v>3</v>
      </c>
      <c r="E2" s="2" t="s">
        <v>4</v>
      </c>
      <c r="F2" s="26" t="s">
        <v>5</v>
      </c>
      <c r="G2" s="27"/>
      <c r="H2" s="2" t="s">
        <v>6</v>
      </c>
      <c r="I2" s="26" t="s">
        <v>5</v>
      </c>
      <c r="J2" s="27"/>
      <c r="K2" s="2" t="s">
        <v>6</v>
      </c>
      <c r="L2" s="26" t="s">
        <v>5</v>
      </c>
      <c r="M2" s="27"/>
      <c r="N2" s="2" t="s">
        <v>6</v>
      </c>
      <c r="O2" s="26" t="s">
        <v>5</v>
      </c>
      <c r="P2" s="27"/>
    </row>
    <row r="3" spans="1:16" x14ac:dyDescent="0.35">
      <c r="A3" s="3" t="s">
        <v>7</v>
      </c>
      <c r="B3" s="3" t="s">
        <v>8</v>
      </c>
      <c r="C3" s="3" t="s">
        <v>9</v>
      </c>
      <c r="D3" s="3" t="s">
        <v>10</v>
      </c>
      <c r="E3" s="3" t="s">
        <v>11</v>
      </c>
      <c r="F3" s="4" t="s">
        <v>12</v>
      </c>
      <c r="G3" s="2" t="s">
        <v>13</v>
      </c>
      <c r="H3" s="3" t="s">
        <v>14</v>
      </c>
      <c r="I3" s="4" t="s">
        <v>15</v>
      </c>
      <c r="J3" s="2" t="s">
        <v>16</v>
      </c>
      <c r="K3" s="3" t="s">
        <v>32</v>
      </c>
      <c r="L3" s="4" t="s">
        <v>33</v>
      </c>
      <c r="M3" s="2" t="s">
        <v>34</v>
      </c>
      <c r="N3" s="3" t="s">
        <v>35</v>
      </c>
      <c r="O3" s="4" t="s">
        <v>36</v>
      </c>
      <c r="P3" s="2" t="s">
        <v>37</v>
      </c>
    </row>
    <row r="4" spans="1:16" x14ac:dyDescent="0.35">
      <c r="A4" s="5" t="s">
        <v>77</v>
      </c>
    </row>
    <row r="5" spans="1:16" x14ac:dyDescent="0.35">
      <c r="A5" s="6" t="s">
        <v>41</v>
      </c>
      <c r="B5" s="6" t="s">
        <v>17</v>
      </c>
      <c r="C5" s="6" t="s">
        <v>42</v>
      </c>
      <c r="D5" s="6" t="s">
        <v>18</v>
      </c>
      <c r="E5" s="15">
        <v>0</v>
      </c>
      <c r="F5" s="7"/>
      <c r="G5" s="7"/>
      <c r="H5" s="15">
        <v>1135.9000000000001</v>
      </c>
      <c r="I5" s="6" t="s">
        <v>19</v>
      </c>
      <c r="J5" s="6" t="s">
        <v>20</v>
      </c>
      <c r="K5" s="15"/>
      <c r="L5" s="7"/>
      <c r="M5" s="7"/>
      <c r="N5" s="15"/>
      <c r="O5" s="7"/>
      <c r="P5" s="7"/>
    </row>
    <row r="6" spans="1:16" x14ac:dyDescent="0.35">
      <c r="A6" s="6" t="s">
        <v>43</v>
      </c>
      <c r="B6" s="6" t="s">
        <v>17</v>
      </c>
      <c r="C6" s="6" t="s">
        <v>44</v>
      </c>
      <c r="D6" s="6" t="s">
        <v>18</v>
      </c>
      <c r="E6" s="15">
        <v>0</v>
      </c>
      <c r="F6" s="6" t="s">
        <v>45</v>
      </c>
      <c r="G6" s="6" t="s">
        <v>20</v>
      </c>
      <c r="H6" s="15">
        <v>0</v>
      </c>
      <c r="I6" s="7"/>
      <c r="J6" s="7"/>
      <c r="K6" s="15">
        <v>0</v>
      </c>
      <c r="L6" s="7"/>
      <c r="M6" s="7"/>
      <c r="N6" s="15">
        <v>0</v>
      </c>
      <c r="O6" s="7"/>
      <c r="P6" s="7"/>
    </row>
    <row r="7" spans="1:16" x14ac:dyDescent="0.35">
      <c r="A7" s="6" t="s">
        <v>43</v>
      </c>
      <c r="B7" s="6" t="s">
        <v>17</v>
      </c>
      <c r="C7" s="6" t="s">
        <v>44</v>
      </c>
      <c r="D7" s="6" t="s">
        <v>18</v>
      </c>
      <c r="E7" s="15">
        <v>0</v>
      </c>
      <c r="F7" s="6" t="s">
        <v>45</v>
      </c>
      <c r="G7" s="6" t="s">
        <v>20</v>
      </c>
      <c r="H7" s="15">
        <v>0</v>
      </c>
      <c r="I7" s="7"/>
      <c r="J7" s="7"/>
      <c r="K7" s="15">
        <v>0</v>
      </c>
      <c r="L7" s="7"/>
      <c r="M7" s="7"/>
      <c r="N7" s="15">
        <v>0</v>
      </c>
      <c r="O7" s="7"/>
      <c r="P7" s="7"/>
    </row>
    <row r="8" spans="1:16" x14ac:dyDescent="0.35">
      <c r="A8" s="6" t="s">
        <v>43</v>
      </c>
      <c r="B8" s="6" t="s">
        <v>17</v>
      </c>
      <c r="C8" s="6" t="s">
        <v>44</v>
      </c>
      <c r="D8" s="6" t="s">
        <v>18</v>
      </c>
      <c r="E8" s="15">
        <v>0</v>
      </c>
      <c r="F8" s="6" t="s">
        <v>45</v>
      </c>
      <c r="G8" s="6" t="s">
        <v>20</v>
      </c>
      <c r="H8" s="15">
        <v>0</v>
      </c>
      <c r="I8" s="7"/>
      <c r="J8" s="7"/>
      <c r="K8" s="15">
        <v>0</v>
      </c>
      <c r="L8" s="7"/>
      <c r="M8" s="7"/>
      <c r="N8" s="15">
        <v>0</v>
      </c>
      <c r="O8" s="7"/>
      <c r="P8" s="7"/>
    </row>
    <row r="9" spans="1:16" x14ac:dyDescent="0.35">
      <c r="A9" s="6" t="s">
        <v>43</v>
      </c>
      <c r="B9" s="6" t="s">
        <v>17</v>
      </c>
      <c r="C9" s="6" t="s">
        <v>44</v>
      </c>
      <c r="D9" s="6" t="s">
        <v>18</v>
      </c>
      <c r="E9" s="15">
        <v>0</v>
      </c>
      <c r="F9" s="6" t="s">
        <v>45</v>
      </c>
      <c r="G9" s="6" t="s">
        <v>20</v>
      </c>
      <c r="H9" s="15">
        <v>0</v>
      </c>
      <c r="I9" s="7"/>
      <c r="J9" s="7"/>
      <c r="K9" s="15">
        <v>0</v>
      </c>
      <c r="L9" s="7"/>
      <c r="M9" s="7"/>
      <c r="N9" s="15">
        <v>0</v>
      </c>
      <c r="O9" s="7"/>
      <c r="P9" s="7"/>
    </row>
    <row r="10" spans="1:16" x14ac:dyDescent="0.35">
      <c r="A10" s="6" t="s">
        <v>43</v>
      </c>
      <c r="B10" s="6" t="s">
        <v>17</v>
      </c>
      <c r="C10" s="6" t="s">
        <v>44</v>
      </c>
      <c r="D10" s="6" t="s">
        <v>18</v>
      </c>
      <c r="E10" s="15">
        <v>0</v>
      </c>
      <c r="F10" s="6" t="s">
        <v>45</v>
      </c>
      <c r="G10" s="6" t="s">
        <v>20</v>
      </c>
      <c r="H10" s="15">
        <v>0</v>
      </c>
      <c r="I10" s="7"/>
      <c r="J10" s="7"/>
      <c r="K10" s="15">
        <v>0</v>
      </c>
      <c r="L10" s="7"/>
      <c r="M10" s="7"/>
      <c r="N10" s="15">
        <v>0</v>
      </c>
      <c r="O10" s="7"/>
      <c r="P10" s="7"/>
    </row>
    <row r="11" spans="1:16" x14ac:dyDescent="0.35">
      <c r="A11" s="6" t="s">
        <v>43</v>
      </c>
      <c r="B11" s="6" t="s">
        <v>17</v>
      </c>
      <c r="C11" s="6" t="s">
        <v>44</v>
      </c>
      <c r="D11" s="6" t="s">
        <v>18</v>
      </c>
      <c r="E11" s="15">
        <v>0</v>
      </c>
      <c r="F11" s="6" t="s">
        <v>45</v>
      </c>
      <c r="G11" s="6" t="s">
        <v>20</v>
      </c>
      <c r="H11" s="15">
        <v>0</v>
      </c>
      <c r="I11" s="7"/>
      <c r="J11" s="7"/>
      <c r="K11" s="15">
        <v>0</v>
      </c>
      <c r="L11" s="7"/>
      <c r="M11" s="7"/>
      <c r="N11" s="15">
        <v>0</v>
      </c>
      <c r="O11" s="7"/>
      <c r="P11" s="7"/>
    </row>
    <row r="12" spans="1:16" x14ac:dyDescent="0.35">
      <c r="A12" s="6" t="s">
        <v>43</v>
      </c>
      <c r="B12" s="6" t="s">
        <v>17</v>
      </c>
      <c r="C12" s="6" t="s">
        <v>44</v>
      </c>
      <c r="D12" s="6" t="s">
        <v>18</v>
      </c>
      <c r="E12" s="15">
        <v>0</v>
      </c>
      <c r="F12" s="6" t="s">
        <v>45</v>
      </c>
      <c r="G12" s="6" t="s">
        <v>20</v>
      </c>
      <c r="H12" s="15">
        <v>0</v>
      </c>
      <c r="I12" s="7"/>
      <c r="J12" s="7"/>
      <c r="K12" s="15">
        <v>0</v>
      </c>
      <c r="L12" s="7"/>
      <c r="M12" s="7"/>
      <c r="N12" s="15">
        <v>0</v>
      </c>
      <c r="O12" s="7"/>
      <c r="P12" s="7"/>
    </row>
    <row r="13" spans="1:16" x14ac:dyDescent="0.35">
      <c r="A13" s="6" t="s">
        <v>43</v>
      </c>
      <c r="B13" s="6" t="s">
        <v>17</v>
      </c>
      <c r="C13" s="6" t="s">
        <v>44</v>
      </c>
      <c r="D13" s="6" t="s">
        <v>18</v>
      </c>
      <c r="E13" s="15">
        <v>0</v>
      </c>
      <c r="F13" s="6" t="s">
        <v>45</v>
      </c>
      <c r="G13" s="6" t="s">
        <v>20</v>
      </c>
      <c r="H13" s="15">
        <v>0</v>
      </c>
      <c r="I13" s="7"/>
      <c r="J13" s="7"/>
      <c r="K13" s="15">
        <v>0</v>
      </c>
      <c r="L13" s="7"/>
      <c r="M13" s="7"/>
      <c r="N13" s="15">
        <v>0</v>
      </c>
      <c r="O13" s="7"/>
      <c r="P13" s="7"/>
    </row>
    <row r="14" spans="1:16" x14ac:dyDescent="0.35">
      <c r="A14" s="6" t="s">
        <v>43</v>
      </c>
      <c r="B14" s="6" t="s">
        <v>17</v>
      </c>
      <c r="C14" s="6" t="s">
        <v>44</v>
      </c>
      <c r="D14" s="6" t="s">
        <v>18</v>
      </c>
      <c r="E14" s="15">
        <v>0</v>
      </c>
      <c r="F14" s="6" t="s">
        <v>45</v>
      </c>
      <c r="G14" s="6" t="s">
        <v>20</v>
      </c>
      <c r="H14" s="15">
        <v>0</v>
      </c>
      <c r="I14" s="7"/>
      <c r="J14" s="7"/>
      <c r="K14" s="15">
        <v>0</v>
      </c>
      <c r="L14" s="7"/>
      <c r="M14" s="7"/>
      <c r="N14" s="15">
        <v>0</v>
      </c>
      <c r="O14" s="7"/>
      <c r="P14" s="7"/>
    </row>
    <row r="15" spans="1:16" x14ac:dyDescent="0.35">
      <c r="A15" s="6" t="s">
        <v>46</v>
      </c>
      <c r="B15" s="6" t="s">
        <v>17</v>
      </c>
      <c r="C15" s="6" t="s">
        <v>44</v>
      </c>
      <c r="D15" s="6" t="s">
        <v>18</v>
      </c>
      <c r="E15" s="15">
        <v>0</v>
      </c>
      <c r="F15" s="6" t="s">
        <v>45</v>
      </c>
      <c r="G15" s="6" t="s">
        <v>20</v>
      </c>
      <c r="H15" s="15">
        <v>0</v>
      </c>
      <c r="I15" s="7"/>
      <c r="J15" s="7"/>
      <c r="K15" s="15">
        <v>0</v>
      </c>
      <c r="L15" s="7"/>
      <c r="M15" s="7"/>
      <c r="N15" s="15">
        <v>0</v>
      </c>
      <c r="O15" s="7"/>
      <c r="P15" s="7"/>
    </row>
    <row r="16" spans="1:16" x14ac:dyDescent="0.35">
      <c r="A16" s="6" t="s">
        <v>46</v>
      </c>
      <c r="B16" s="6" t="s">
        <v>17</v>
      </c>
      <c r="C16" s="6" t="s">
        <v>44</v>
      </c>
      <c r="D16" s="6" t="s">
        <v>18</v>
      </c>
      <c r="E16" s="15">
        <v>0</v>
      </c>
      <c r="F16" s="6" t="s">
        <v>45</v>
      </c>
      <c r="G16" s="6" t="s">
        <v>20</v>
      </c>
      <c r="H16" s="15">
        <v>0</v>
      </c>
      <c r="I16" s="7"/>
      <c r="J16" s="7"/>
      <c r="K16" s="15">
        <v>0</v>
      </c>
      <c r="L16" s="7"/>
      <c r="M16" s="7"/>
      <c r="N16" s="15">
        <v>0</v>
      </c>
      <c r="O16" s="7"/>
      <c r="P16" s="7"/>
    </row>
    <row r="17" spans="1:16" x14ac:dyDescent="0.35">
      <c r="A17" s="6" t="s">
        <v>46</v>
      </c>
      <c r="B17" s="6" t="s">
        <v>17</v>
      </c>
      <c r="C17" s="6" t="s">
        <v>44</v>
      </c>
      <c r="D17" s="6" t="s">
        <v>18</v>
      </c>
      <c r="E17" s="15">
        <v>0</v>
      </c>
      <c r="F17" s="6" t="s">
        <v>45</v>
      </c>
      <c r="G17" s="6" t="s">
        <v>20</v>
      </c>
      <c r="H17" s="15">
        <v>0</v>
      </c>
      <c r="I17" s="7"/>
      <c r="J17" s="7"/>
      <c r="K17" s="15">
        <v>0</v>
      </c>
      <c r="L17" s="7"/>
      <c r="M17" s="7"/>
      <c r="N17" s="15">
        <v>0</v>
      </c>
      <c r="O17" s="7"/>
      <c r="P17" s="7"/>
    </row>
    <row r="18" spans="1:16" x14ac:dyDescent="0.35">
      <c r="A18" s="6" t="s">
        <v>46</v>
      </c>
      <c r="B18" s="6" t="s">
        <v>17</v>
      </c>
      <c r="C18" s="6" t="s">
        <v>44</v>
      </c>
      <c r="D18" s="6" t="s">
        <v>18</v>
      </c>
      <c r="E18" s="15">
        <v>0</v>
      </c>
      <c r="F18" s="6" t="s">
        <v>45</v>
      </c>
      <c r="G18" s="6" t="s">
        <v>20</v>
      </c>
      <c r="H18" s="15">
        <v>0</v>
      </c>
      <c r="I18" s="7"/>
      <c r="J18" s="7"/>
      <c r="K18" s="15">
        <v>0</v>
      </c>
      <c r="L18" s="7"/>
      <c r="M18" s="7"/>
      <c r="N18" s="15">
        <v>0</v>
      </c>
      <c r="O18" s="7"/>
      <c r="P18" s="7"/>
    </row>
    <row r="19" spans="1:16" x14ac:dyDescent="0.35">
      <c r="A19" s="6" t="s">
        <v>46</v>
      </c>
      <c r="B19" s="6" t="s">
        <v>17</v>
      </c>
      <c r="C19" s="6" t="s">
        <v>44</v>
      </c>
      <c r="D19" s="6" t="s">
        <v>18</v>
      </c>
      <c r="E19" s="15">
        <v>0</v>
      </c>
      <c r="F19" s="6" t="s">
        <v>45</v>
      </c>
      <c r="G19" s="6" t="s">
        <v>20</v>
      </c>
      <c r="H19" s="15">
        <v>0</v>
      </c>
      <c r="I19" s="7"/>
      <c r="J19" s="7"/>
      <c r="K19" s="15">
        <v>0</v>
      </c>
      <c r="L19" s="7"/>
      <c r="M19" s="7"/>
      <c r="N19" s="15">
        <v>0</v>
      </c>
      <c r="O19" s="7"/>
      <c r="P19" s="7"/>
    </row>
    <row r="20" spans="1:16" x14ac:dyDescent="0.35">
      <c r="A20" s="6" t="s">
        <v>46</v>
      </c>
      <c r="B20" s="6" t="s">
        <v>17</v>
      </c>
      <c r="C20" s="6" t="s">
        <v>44</v>
      </c>
      <c r="D20" s="6" t="s">
        <v>18</v>
      </c>
      <c r="E20" s="15">
        <v>0</v>
      </c>
      <c r="F20" s="6" t="s">
        <v>45</v>
      </c>
      <c r="G20" s="6" t="s">
        <v>20</v>
      </c>
      <c r="H20" s="15">
        <v>0</v>
      </c>
      <c r="I20" s="7"/>
      <c r="J20" s="7"/>
      <c r="K20" s="15">
        <v>0</v>
      </c>
      <c r="L20" s="7"/>
      <c r="M20" s="7"/>
      <c r="N20" s="15">
        <v>0</v>
      </c>
      <c r="O20" s="7"/>
      <c r="P20" s="7"/>
    </row>
    <row r="21" spans="1:16" x14ac:dyDescent="0.35">
      <c r="A21" s="6" t="s">
        <v>46</v>
      </c>
      <c r="B21" s="6" t="s">
        <v>17</v>
      </c>
      <c r="C21" s="6" t="s">
        <v>44</v>
      </c>
      <c r="D21" s="6" t="s">
        <v>18</v>
      </c>
      <c r="E21" s="15">
        <v>0</v>
      </c>
      <c r="F21" s="6" t="s">
        <v>45</v>
      </c>
      <c r="G21" s="6" t="s">
        <v>20</v>
      </c>
      <c r="H21" s="15">
        <v>0</v>
      </c>
      <c r="I21" s="7"/>
      <c r="J21" s="7"/>
      <c r="K21" s="15">
        <v>0</v>
      </c>
      <c r="L21" s="7"/>
      <c r="M21" s="7"/>
      <c r="N21" s="15">
        <v>0</v>
      </c>
      <c r="O21" s="7"/>
      <c r="P21" s="7"/>
    </row>
    <row r="22" spans="1:16" x14ac:dyDescent="0.35">
      <c r="A22" s="6" t="s">
        <v>46</v>
      </c>
      <c r="B22" s="6" t="s">
        <v>17</v>
      </c>
      <c r="C22" s="6" t="s">
        <v>44</v>
      </c>
      <c r="D22" s="6" t="s">
        <v>18</v>
      </c>
      <c r="E22" s="15">
        <v>0</v>
      </c>
      <c r="F22" s="6" t="s">
        <v>45</v>
      </c>
      <c r="G22" s="6" t="s">
        <v>20</v>
      </c>
      <c r="H22" s="15">
        <v>0</v>
      </c>
      <c r="I22" s="7"/>
      <c r="J22" s="7"/>
      <c r="K22" s="15">
        <v>0</v>
      </c>
      <c r="L22" s="7"/>
      <c r="M22" s="7"/>
      <c r="N22" s="15">
        <v>0</v>
      </c>
      <c r="O22" s="7"/>
      <c r="P22" s="7"/>
    </row>
    <row r="23" spans="1:16" x14ac:dyDescent="0.35">
      <c r="A23" s="6" t="s">
        <v>46</v>
      </c>
      <c r="B23" s="6" t="s">
        <v>17</v>
      </c>
      <c r="C23" s="6" t="s">
        <v>44</v>
      </c>
      <c r="D23" s="6" t="s">
        <v>18</v>
      </c>
      <c r="E23" s="15">
        <v>50000</v>
      </c>
      <c r="F23" s="6" t="s">
        <v>45</v>
      </c>
      <c r="G23" s="6" t="s">
        <v>20</v>
      </c>
      <c r="H23" s="15">
        <v>0</v>
      </c>
      <c r="I23" s="7"/>
      <c r="J23" s="7"/>
      <c r="K23" s="15">
        <v>0</v>
      </c>
      <c r="L23" s="7"/>
      <c r="M23" s="7"/>
      <c r="N23" s="15">
        <v>0</v>
      </c>
      <c r="O23" s="7"/>
      <c r="P23" s="7"/>
    </row>
    <row r="24" spans="1:16" x14ac:dyDescent="0.35">
      <c r="A24" s="5" t="s">
        <v>47</v>
      </c>
      <c r="B24" s="6"/>
      <c r="C24" s="6"/>
      <c r="D24" s="6"/>
      <c r="E24" s="15"/>
      <c r="F24" s="6"/>
      <c r="G24" s="6"/>
      <c r="H24" s="15"/>
      <c r="I24" s="7"/>
      <c r="J24" s="7"/>
      <c r="K24" s="15"/>
      <c r="L24" s="7"/>
      <c r="M24" s="7"/>
      <c r="N24" s="15"/>
      <c r="O24" s="7"/>
      <c r="P24" s="7"/>
    </row>
    <row r="25" spans="1:16" x14ac:dyDescent="0.35">
      <c r="A25" s="6" t="s">
        <v>48</v>
      </c>
      <c r="B25" s="6" t="s">
        <v>17</v>
      </c>
      <c r="C25" s="6" t="s">
        <v>17</v>
      </c>
      <c r="D25" s="6" t="s">
        <v>18</v>
      </c>
      <c r="E25" s="15">
        <v>0</v>
      </c>
      <c r="F25" s="7"/>
      <c r="G25" s="7"/>
      <c r="H25" s="15">
        <v>22000</v>
      </c>
      <c r="I25" s="6" t="s">
        <v>19</v>
      </c>
      <c r="J25" s="6" t="s">
        <v>20</v>
      </c>
      <c r="K25" s="15">
        <v>0</v>
      </c>
      <c r="L25" s="7"/>
      <c r="M25" s="7"/>
      <c r="N25" s="15">
        <v>0</v>
      </c>
      <c r="O25" s="7"/>
      <c r="P25" s="7"/>
    </row>
    <row r="26" spans="1:16" x14ac:dyDescent="0.35">
      <c r="A26" s="5" t="s">
        <v>49</v>
      </c>
      <c r="B26" s="6"/>
      <c r="C26" s="6"/>
      <c r="D26" s="6"/>
      <c r="E26" s="15"/>
      <c r="F26" s="7"/>
      <c r="G26" s="7"/>
      <c r="H26" s="15"/>
      <c r="I26" s="6"/>
      <c r="J26" s="6"/>
      <c r="K26" s="15"/>
      <c r="L26" s="7"/>
      <c r="M26" s="7"/>
      <c r="N26" s="15"/>
      <c r="O26" s="7"/>
      <c r="P26" s="7"/>
    </row>
    <row r="27" spans="1:16" x14ac:dyDescent="0.35">
      <c r="A27" s="16" t="s">
        <v>50</v>
      </c>
      <c r="B27" s="16" t="s">
        <v>51</v>
      </c>
      <c r="C27" s="16" t="s">
        <v>52</v>
      </c>
      <c r="D27" s="16" t="s">
        <v>18</v>
      </c>
      <c r="E27" s="17" t="s">
        <v>53</v>
      </c>
      <c r="H27" s="17" t="s">
        <v>53</v>
      </c>
      <c r="I27" s="16" t="s">
        <v>19</v>
      </c>
      <c r="J27" s="16" t="s">
        <v>20</v>
      </c>
      <c r="K27" s="17" t="s">
        <v>53</v>
      </c>
      <c r="N27" s="17" t="s">
        <v>53</v>
      </c>
    </row>
    <row r="28" spans="1:16" x14ac:dyDescent="0.35">
      <c r="A28" s="16" t="s">
        <v>50</v>
      </c>
      <c r="B28" s="16" t="s">
        <v>51</v>
      </c>
      <c r="C28" s="16" t="s">
        <v>52</v>
      </c>
      <c r="D28" s="16" t="s">
        <v>18</v>
      </c>
      <c r="E28" s="17" t="s">
        <v>53</v>
      </c>
      <c r="H28" s="17" t="s">
        <v>53</v>
      </c>
      <c r="I28" s="16" t="s">
        <v>19</v>
      </c>
      <c r="J28" s="16" t="s">
        <v>20</v>
      </c>
      <c r="K28" s="17" t="s">
        <v>53</v>
      </c>
      <c r="N28" s="17" t="s">
        <v>53</v>
      </c>
    </row>
    <row r="29" spans="1:16" x14ac:dyDescent="0.35">
      <c r="A29" s="16" t="s">
        <v>50</v>
      </c>
      <c r="B29" s="16" t="s">
        <v>51</v>
      </c>
      <c r="C29" s="16" t="s">
        <v>52</v>
      </c>
      <c r="D29" s="16" t="s">
        <v>18</v>
      </c>
      <c r="E29" s="17" t="s">
        <v>53</v>
      </c>
      <c r="H29" s="17" t="s">
        <v>53</v>
      </c>
      <c r="I29" s="16" t="s">
        <v>19</v>
      </c>
      <c r="J29" s="16" t="s">
        <v>20</v>
      </c>
      <c r="K29" s="17" t="s">
        <v>53</v>
      </c>
      <c r="N29" s="17" t="s">
        <v>53</v>
      </c>
    </row>
    <row r="30" spans="1:16" x14ac:dyDescent="0.35">
      <c r="A30" s="16" t="s">
        <v>50</v>
      </c>
      <c r="B30" s="16" t="s">
        <v>51</v>
      </c>
      <c r="C30" s="16" t="s">
        <v>52</v>
      </c>
      <c r="D30" s="16" t="s">
        <v>18</v>
      </c>
      <c r="E30" s="17" t="s">
        <v>53</v>
      </c>
      <c r="H30" s="17" t="s">
        <v>53</v>
      </c>
      <c r="I30" s="16" t="s">
        <v>19</v>
      </c>
      <c r="J30" s="16" t="s">
        <v>20</v>
      </c>
      <c r="K30" s="17" t="s">
        <v>53</v>
      </c>
      <c r="N30" s="17" t="s">
        <v>53</v>
      </c>
    </row>
    <row r="31" spans="1:16" x14ac:dyDescent="0.35">
      <c r="A31" s="16" t="s">
        <v>50</v>
      </c>
      <c r="B31" s="16" t="s">
        <v>51</v>
      </c>
      <c r="C31" s="16" t="s">
        <v>52</v>
      </c>
      <c r="D31" s="16" t="s">
        <v>18</v>
      </c>
      <c r="E31" s="17" t="s">
        <v>53</v>
      </c>
      <c r="H31" s="17" t="s">
        <v>53</v>
      </c>
      <c r="I31" s="16" t="s">
        <v>19</v>
      </c>
      <c r="J31" s="16" t="s">
        <v>20</v>
      </c>
      <c r="K31" s="17" t="s">
        <v>53</v>
      </c>
      <c r="N31" s="17" t="s">
        <v>53</v>
      </c>
    </row>
    <row r="32" spans="1:16" x14ac:dyDescent="0.35">
      <c r="A32" s="16" t="s">
        <v>50</v>
      </c>
      <c r="B32" s="16" t="s">
        <v>51</v>
      </c>
      <c r="C32" s="16" t="s">
        <v>52</v>
      </c>
      <c r="D32" s="16" t="s">
        <v>18</v>
      </c>
      <c r="E32" s="17" t="s">
        <v>53</v>
      </c>
      <c r="H32" s="17" t="s">
        <v>53</v>
      </c>
      <c r="I32" s="16" t="s">
        <v>19</v>
      </c>
      <c r="J32" s="16" t="s">
        <v>20</v>
      </c>
      <c r="K32" s="17" t="s">
        <v>53</v>
      </c>
      <c r="N32" s="17" t="s">
        <v>53</v>
      </c>
    </row>
    <row r="33" spans="1:14" x14ac:dyDescent="0.35">
      <c r="A33" s="16" t="s">
        <v>50</v>
      </c>
      <c r="B33" s="16" t="s">
        <v>51</v>
      </c>
      <c r="C33" s="16" t="s">
        <v>52</v>
      </c>
      <c r="D33" s="16" t="s">
        <v>18</v>
      </c>
      <c r="E33" s="17" t="s">
        <v>53</v>
      </c>
      <c r="H33" s="17" t="s">
        <v>53</v>
      </c>
      <c r="I33" s="16" t="s">
        <v>19</v>
      </c>
      <c r="J33" s="16" t="s">
        <v>20</v>
      </c>
      <c r="K33" s="17" t="s">
        <v>53</v>
      </c>
      <c r="N33" s="17" t="s">
        <v>53</v>
      </c>
    </row>
    <row r="34" spans="1:14" x14ac:dyDescent="0.35">
      <c r="A34" s="16" t="s">
        <v>50</v>
      </c>
      <c r="B34" s="16" t="s">
        <v>51</v>
      </c>
      <c r="C34" s="16" t="s">
        <v>52</v>
      </c>
      <c r="D34" s="16" t="s">
        <v>18</v>
      </c>
      <c r="E34" s="17" t="s">
        <v>53</v>
      </c>
      <c r="H34" s="17" t="s">
        <v>53</v>
      </c>
      <c r="I34" s="16" t="s">
        <v>19</v>
      </c>
      <c r="J34" s="16" t="s">
        <v>20</v>
      </c>
      <c r="K34" s="17" t="s">
        <v>53</v>
      </c>
      <c r="N34" s="17" t="s">
        <v>53</v>
      </c>
    </row>
    <row r="35" spans="1:14" x14ac:dyDescent="0.35">
      <c r="A35" s="16" t="s">
        <v>50</v>
      </c>
      <c r="B35" s="16" t="s">
        <v>51</v>
      </c>
      <c r="C35" s="16" t="s">
        <v>52</v>
      </c>
      <c r="D35" s="16" t="s">
        <v>18</v>
      </c>
      <c r="E35" s="17" t="s">
        <v>53</v>
      </c>
      <c r="H35" s="17" t="s">
        <v>53</v>
      </c>
      <c r="I35" s="16" t="s">
        <v>19</v>
      </c>
      <c r="J35" s="16" t="s">
        <v>20</v>
      </c>
      <c r="K35" s="17" t="s">
        <v>53</v>
      </c>
      <c r="N35" s="17" t="s">
        <v>53</v>
      </c>
    </row>
    <row r="36" spans="1:14" x14ac:dyDescent="0.35">
      <c r="A36" s="16" t="s">
        <v>50</v>
      </c>
      <c r="B36" s="16" t="s">
        <v>51</v>
      </c>
      <c r="C36" s="16" t="s">
        <v>54</v>
      </c>
      <c r="D36" s="16" t="s">
        <v>18</v>
      </c>
      <c r="E36" s="17" t="s">
        <v>53</v>
      </c>
      <c r="H36" s="17" t="s">
        <v>53</v>
      </c>
      <c r="I36" s="16" t="s">
        <v>19</v>
      </c>
      <c r="J36" s="16" t="s">
        <v>20</v>
      </c>
      <c r="K36" s="17" t="s">
        <v>53</v>
      </c>
      <c r="N36" s="17" t="s">
        <v>53</v>
      </c>
    </row>
    <row r="37" spans="1:14" x14ac:dyDescent="0.35">
      <c r="A37" s="16" t="s">
        <v>50</v>
      </c>
      <c r="B37" s="16" t="s">
        <v>51</v>
      </c>
      <c r="C37" s="16" t="s">
        <v>54</v>
      </c>
      <c r="D37" s="16" t="s">
        <v>18</v>
      </c>
      <c r="E37" s="17" t="s">
        <v>53</v>
      </c>
      <c r="H37" s="17" t="s">
        <v>53</v>
      </c>
      <c r="I37" s="16" t="s">
        <v>19</v>
      </c>
      <c r="J37" s="16" t="s">
        <v>20</v>
      </c>
      <c r="K37" s="17" t="s">
        <v>53</v>
      </c>
      <c r="N37" s="17" t="s">
        <v>53</v>
      </c>
    </row>
    <row r="38" spans="1:14" x14ac:dyDescent="0.35">
      <c r="A38" s="16" t="s">
        <v>50</v>
      </c>
      <c r="B38" s="16" t="s">
        <v>51</v>
      </c>
      <c r="C38" s="16" t="s">
        <v>54</v>
      </c>
      <c r="D38" s="16" t="s">
        <v>18</v>
      </c>
      <c r="E38" s="17" t="s">
        <v>53</v>
      </c>
      <c r="H38" s="17" t="s">
        <v>53</v>
      </c>
      <c r="I38" s="16" t="s">
        <v>19</v>
      </c>
      <c r="J38" s="16" t="s">
        <v>20</v>
      </c>
      <c r="K38" s="17" t="s">
        <v>53</v>
      </c>
      <c r="N38" s="17" t="s">
        <v>53</v>
      </c>
    </row>
    <row r="39" spans="1:14" x14ac:dyDescent="0.35">
      <c r="A39" s="16" t="s">
        <v>50</v>
      </c>
      <c r="B39" s="16" t="s">
        <v>51</v>
      </c>
      <c r="C39" s="16" t="s">
        <v>54</v>
      </c>
      <c r="D39" s="16" t="s">
        <v>18</v>
      </c>
      <c r="E39" s="17" t="s">
        <v>53</v>
      </c>
      <c r="H39" s="17" t="s">
        <v>53</v>
      </c>
      <c r="I39" s="16" t="s">
        <v>19</v>
      </c>
      <c r="J39" s="16" t="s">
        <v>20</v>
      </c>
      <c r="K39" s="17" t="s">
        <v>53</v>
      </c>
      <c r="N39" s="17" t="s">
        <v>53</v>
      </c>
    </row>
    <row r="40" spans="1:14" x14ac:dyDescent="0.35">
      <c r="A40" s="16" t="s">
        <v>50</v>
      </c>
      <c r="B40" s="16" t="s">
        <v>51</v>
      </c>
      <c r="C40" s="16" t="s">
        <v>54</v>
      </c>
      <c r="D40" s="16" t="s">
        <v>18</v>
      </c>
      <c r="E40" s="17" t="s">
        <v>53</v>
      </c>
      <c r="H40" s="17" t="s">
        <v>53</v>
      </c>
      <c r="I40" s="16" t="s">
        <v>19</v>
      </c>
      <c r="J40" s="16" t="s">
        <v>20</v>
      </c>
      <c r="K40" s="17" t="s">
        <v>53</v>
      </c>
      <c r="N40" s="17" t="s">
        <v>53</v>
      </c>
    </row>
    <row r="41" spans="1:14" x14ac:dyDescent="0.35">
      <c r="A41" s="16" t="s">
        <v>50</v>
      </c>
      <c r="B41" s="16" t="s">
        <v>51</v>
      </c>
      <c r="C41" s="16" t="s">
        <v>54</v>
      </c>
      <c r="D41" s="16" t="s">
        <v>18</v>
      </c>
      <c r="E41" s="17" t="s">
        <v>53</v>
      </c>
      <c r="H41" s="17" t="s">
        <v>53</v>
      </c>
      <c r="I41" s="16" t="s">
        <v>19</v>
      </c>
      <c r="J41" s="16" t="s">
        <v>20</v>
      </c>
      <c r="K41" s="17" t="s">
        <v>53</v>
      </c>
      <c r="N41" s="17" t="s">
        <v>53</v>
      </c>
    </row>
    <row r="42" spans="1:14" x14ac:dyDescent="0.35">
      <c r="A42" s="16" t="s">
        <v>50</v>
      </c>
      <c r="B42" s="16" t="s">
        <v>51</v>
      </c>
      <c r="C42" s="16" t="s">
        <v>54</v>
      </c>
      <c r="D42" s="16" t="s">
        <v>18</v>
      </c>
      <c r="E42" s="17" t="s">
        <v>53</v>
      </c>
      <c r="H42" s="17" t="s">
        <v>53</v>
      </c>
      <c r="I42" s="16" t="s">
        <v>19</v>
      </c>
      <c r="J42" s="16" t="s">
        <v>20</v>
      </c>
      <c r="K42" s="17" t="s">
        <v>53</v>
      </c>
      <c r="N42" s="17" t="s">
        <v>53</v>
      </c>
    </row>
    <row r="43" spans="1:14" x14ac:dyDescent="0.35">
      <c r="A43" s="16" t="s">
        <v>50</v>
      </c>
      <c r="B43" s="16" t="s">
        <v>51</v>
      </c>
      <c r="C43" s="16" t="s">
        <v>54</v>
      </c>
      <c r="D43" s="16" t="s">
        <v>18</v>
      </c>
      <c r="E43" s="17" t="s">
        <v>53</v>
      </c>
      <c r="H43" s="17" t="s">
        <v>53</v>
      </c>
      <c r="I43" s="16" t="s">
        <v>19</v>
      </c>
      <c r="J43" s="16" t="s">
        <v>20</v>
      </c>
      <c r="K43" s="17" t="s">
        <v>53</v>
      </c>
      <c r="N43" s="17" t="s">
        <v>53</v>
      </c>
    </row>
    <row r="44" spans="1:14" x14ac:dyDescent="0.35">
      <c r="A44" s="16" t="s">
        <v>50</v>
      </c>
      <c r="B44" s="16" t="s">
        <v>51</v>
      </c>
      <c r="C44" s="16" t="s">
        <v>54</v>
      </c>
      <c r="D44" s="16" t="s">
        <v>18</v>
      </c>
      <c r="E44" s="17" t="s">
        <v>53</v>
      </c>
      <c r="H44" s="17" t="s">
        <v>55</v>
      </c>
      <c r="I44" s="16" t="s">
        <v>19</v>
      </c>
      <c r="J44" s="16" t="s">
        <v>20</v>
      </c>
      <c r="K44" s="17" t="s">
        <v>53</v>
      </c>
      <c r="N44" s="17" t="s">
        <v>53</v>
      </c>
    </row>
    <row r="45" spans="1:14" x14ac:dyDescent="0.35">
      <c r="A45" s="18" t="s">
        <v>56</v>
      </c>
      <c r="B45" s="16"/>
      <c r="C45" s="16"/>
      <c r="D45" s="16"/>
      <c r="E45" s="17"/>
      <c r="H45" s="17"/>
      <c r="I45" s="16"/>
      <c r="J45" s="16"/>
      <c r="K45" s="17"/>
      <c r="N45" s="17"/>
    </row>
    <row r="46" spans="1:14" x14ac:dyDescent="0.35">
      <c r="A46" s="19" t="s">
        <v>57</v>
      </c>
      <c r="B46" s="16" t="s">
        <v>51</v>
      </c>
      <c r="C46" s="19" t="s">
        <v>58</v>
      </c>
      <c r="D46" s="19" t="s">
        <v>18</v>
      </c>
      <c r="E46" s="20">
        <v>0</v>
      </c>
      <c r="H46" s="20">
        <v>17030</v>
      </c>
      <c r="I46" s="19" t="s">
        <v>19</v>
      </c>
      <c r="J46" s="19" t="s">
        <v>20</v>
      </c>
      <c r="K46" s="20">
        <v>479.83</v>
      </c>
      <c r="L46" s="19" t="s">
        <v>59</v>
      </c>
      <c r="M46" s="19" t="s">
        <v>60</v>
      </c>
      <c r="N46" s="20">
        <v>0</v>
      </c>
    </row>
    <row r="47" spans="1:14" x14ac:dyDescent="0.35">
      <c r="A47" s="19" t="s">
        <v>57</v>
      </c>
      <c r="B47" s="19" t="s">
        <v>58</v>
      </c>
      <c r="D47" s="19" t="s">
        <v>18</v>
      </c>
      <c r="E47" s="20">
        <v>0</v>
      </c>
      <c r="H47" s="20">
        <v>0</v>
      </c>
      <c r="I47" s="19" t="s">
        <v>19</v>
      </c>
      <c r="J47" s="19" t="s">
        <v>20</v>
      </c>
      <c r="K47" s="20">
        <v>0</v>
      </c>
      <c r="N47" s="20">
        <v>0</v>
      </c>
    </row>
    <row r="48" spans="1:14" x14ac:dyDescent="0.35">
      <c r="A48" s="19" t="s">
        <v>57</v>
      </c>
      <c r="B48" s="16" t="s">
        <v>51</v>
      </c>
      <c r="D48" s="19" t="s">
        <v>18</v>
      </c>
      <c r="E48" s="20">
        <v>0</v>
      </c>
      <c r="H48" s="20">
        <v>7450</v>
      </c>
      <c r="I48" s="19" t="s">
        <v>19</v>
      </c>
      <c r="J48" s="19" t="s">
        <v>20</v>
      </c>
      <c r="K48" s="20">
        <v>0</v>
      </c>
      <c r="N48" s="20">
        <v>0</v>
      </c>
    </row>
    <row r="49" spans="1:17" x14ac:dyDescent="0.35">
      <c r="A49" s="21" t="s">
        <v>70</v>
      </c>
      <c r="B49" s="16"/>
      <c r="D49" s="19"/>
      <c r="E49" s="20"/>
      <c r="H49" s="20"/>
      <c r="I49" s="19"/>
      <c r="J49" s="19"/>
      <c r="K49" s="20"/>
      <c r="N49" s="20"/>
    </row>
    <row r="50" spans="1:17" x14ac:dyDescent="0.35">
      <c r="A50" s="19" t="s">
        <v>76</v>
      </c>
      <c r="B50" s="16" t="s">
        <v>51</v>
      </c>
      <c r="C50" s="19" t="s">
        <v>69</v>
      </c>
      <c r="D50" s="19" t="s">
        <v>18</v>
      </c>
      <c r="E50" s="20">
        <v>0</v>
      </c>
      <c r="H50" s="20">
        <v>13507.5</v>
      </c>
      <c r="I50" s="19" t="s">
        <v>19</v>
      </c>
      <c r="J50" s="19" t="s">
        <v>20</v>
      </c>
      <c r="K50" s="20">
        <v>609.79</v>
      </c>
      <c r="L50" s="19" t="s">
        <v>59</v>
      </c>
      <c r="M50" s="19" t="s">
        <v>60</v>
      </c>
      <c r="N50" s="20">
        <v>0</v>
      </c>
    </row>
    <row r="51" spans="1:17" x14ac:dyDescent="0.35">
      <c r="A51" s="21" t="s">
        <v>61</v>
      </c>
      <c r="B51" s="16"/>
      <c r="D51" s="19"/>
      <c r="E51" s="20"/>
      <c r="H51" s="20"/>
      <c r="I51" s="19"/>
      <c r="J51" s="19"/>
      <c r="K51" s="20"/>
      <c r="N51" s="20"/>
    </row>
    <row r="52" spans="1:17" x14ac:dyDescent="0.35">
      <c r="A52" s="16" t="s">
        <v>62</v>
      </c>
      <c r="B52" s="16" t="s">
        <v>63</v>
      </c>
      <c r="C52" s="16" t="s">
        <v>64</v>
      </c>
      <c r="D52" s="16" t="s">
        <v>18</v>
      </c>
      <c r="E52" s="22">
        <v>0</v>
      </c>
      <c r="H52" s="22">
        <v>0</v>
      </c>
      <c r="I52" s="16" t="s">
        <v>19</v>
      </c>
      <c r="J52" s="16" t="s">
        <v>20</v>
      </c>
      <c r="K52" s="22">
        <v>0</v>
      </c>
      <c r="N52" s="22">
        <v>0</v>
      </c>
    </row>
    <row r="53" spans="1:17" x14ac:dyDescent="0.35">
      <c r="A53" s="16" t="s">
        <v>62</v>
      </c>
      <c r="B53" s="16" t="s">
        <v>65</v>
      </c>
      <c r="C53" s="16" t="s">
        <v>64</v>
      </c>
      <c r="D53" s="16" t="s">
        <v>18</v>
      </c>
      <c r="E53" s="22">
        <v>0</v>
      </c>
      <c r="H53" s="22">
        <v>0</v>
      </c>
      <c r="I53" s="16" t="s">
        <v>19</v>
      </c>
      <c r="J53" s="16" t="s">
        <v>20</v>
      </c>
      <c r="K53" s="22">
        <v>0</v>
      </c>
      <c r="N53" s="22">
        <v>0</v>
      </c>
    </row>
    <row r="54" spans="1:17" x14ac:dyDescent="0.35">
      <c r="A54" s="16" t="s">
        <v>62</v>
      </c>
      <c r="B54" s="16" t="s">
        <v>66</v>
      </c>
      <c r="C54" s="16" t="s">
        <v>64</v>
      </c>
      <c r="D54" s="16" t="s">
        <v>18</v>
      </c>
      <c r="E54" s="22">
        <v>0</v>
      </c>
      <c r="H54" s="22">
        <v>0</v>
      </c>
      <c r="I54" s="16" t="s">
        <v>19</v>
      </c>
      <c r="J54" s="16" t="s">
        <v>20</v>
      </c>
      <c r="K54" s="22">
        <v>0</v>
      </c>
      <c r="N54" s="22">
        <v>0</v>
      </c>
    </row>
    <row r="55" spans="1:17" x14ac:dyDescent="0.35">
      <c r="A55" s="16" t="s">
        <v>62</v>
      </c>
      <c r="B55" s="16" t="s">
        <v>67</v>
      </c>
      <c r="C55" s="16" t="s">
        <v>64</v>
      </c>
      <c r="D55" s="16" t="s">
        <v>18</v>
      </c>
      <c r="E55" s="22">
        <v>0</v>
      </c>
      <c r="H55" s="22">
        <v>0</v>
      </c>
      <c r="I55" s="16" t="s">
        <v>19</v>
      </c>
      <c r="J55" s="16" t="s">
        <v>20</v>
      </c>
      <c r="K55" s="22">
        <v>0</v>
      </c>
      <c r="N55" s="22">
        <v>0</v>
      </c>
    </row>
    <row r="56" spans="1:17" x14ac:dyDescent="0.35">
      <c r="A56" s="16" t="s">
        <v>62</v>
      </c>
      <c r="B56" s="16" t="s">
        <v>68</v>
      </c>
      <c r="C56" s="16" t="s">
        <v>64</v>
      </c>
      <c r="D56" s="16" t="s">
        <v>18</v>
      </c>
      <c r="E56" s="22">
        <v>0</v>
      </c>
      <c r="H56" s="22">
        <v>51000</v>
      </c>
      <c r="I56" s="16" t="s">
        <v>19</v>
      </c>
      <c r="J56" s="16" t="s">
        <v>20</v>
      </c>
      <c r="K56" s="22">
        <v>0</v>
      </c>
      <c r="N56" s="22">
        <v>0</v>
      </c>
    </row>
    <row r="57" spans="1:17" x14ac:dyDescent="0.35">
      <c r="A57" s="16" t="s">
        <v>18</v>
      </c>
      <c r="B57" s="16" t="s">
        <v>63</v>
      </c>
      <c r="C57" s="16" t="s">
        <v>64</v>
      </c>
      <c r="D57" s="16" t="s">
        <v>18</v>
      </c>
      <c r="E57" s="22">
        <v>0</v>
      </c>
      <c r="H57" s="22">
        <v>0</v>
      </c>
      <c r="I57" s="16" t="s">
        <v>19</v>
      </c>
      <c r="J57" s="16" t="s">
        <v>20</v>
      </c>
      <c r="K57" s="22">
        <v>0</v>
      </c>
      <c r="N57" s="22">
        <v>0</v>
      </c>
    </row>
    <row r="58" spans="1:17" x14ac:dyDescent="0.35">
      <c r="A58" s="16" t="s">
        <v>18</v>
      </c>
      <c r="B58" s="16" t="s">
        <v>65</v>
      </c>
      <c r="C58" s="16" t="s">
        <v>64</v>
      </c>
      <c r="D58" s="16" t="s">
        <v>18</v>
      </c>
      <c r="E58" s="22">
        <v>0</v>
      </c>
      <c r="H58" s="22">
        <v>0</v>
      </c>
      <c r="I58" s="16" t="s">
        <v>19</v>
      </c>
      <c r="J58" s="16" t="s">
        <v>20</v>
      </c>
      <c r="K58" s="22">
        <v>0</v>
      </c>
      <c r="N58" s="22">
        <v>0</v>
      </c>
    </row>
    <row r="59" spans="1:17" x14ac:dyDescent="0.35">
      <c r="A59" s="16" t="s">
        <v>18</v>
      </c>
      <c r="B59" s="16" t="s">
        <v>66</v>
      </c>
      <c r="C59" s="16" t="s">
        <v>64</v>
      </c>
      <c r="D59" s="16" t="s">
        <v>18</v>
      </c>
      <c r="E59" s="22">
        <v>0</v>
      </c>
      <c r="H59" s="22">
        <v>0</v>
      </c>
      <c r="I59" s="16" t="s">
        <v>19</v>
      </c>
      <c r="J59" s="16" t="s">
        <v>20</v>
      </c>
      <c r="K59" s="22">
        <v>0</v>
      </c>
      <c r="N59" s="22">
        <v>0</v>
      </c>
    </row>
    <row r="60" spans="1:17" x14ac:dyDescent="0.35">
      <c r="A60" s="16" t="s">
        <v>18</v>
      </c>
      <c r="B60" s="16" t="s">
        <v>68</v>
      </c>
      <c r="C60" s="16" t="s">
        <v>64</v>
      </c>
      <c r="D60" s="16" t="s">
        <v>18</v>
      </c>
      <c r="E60" s="22">
        <v>0</v>
      </c>
      <c r="H60" s="22">
        <v>0</v>
      </c>
      <c r="I60" s="16" t="s">
        <v>19</v>
      </c>
      <c r="J60" s="16" t="s">
        <v>20</v>
      </c>
      <c r="K60" s="22">
        <v>0</v>
      </c>
      <c r="N60" s="22">
        <v>0</v>
      </c>
    </row>
    <row r="61" spans="1:17" x14ac:dyDescent="0.35">
      <c r="A61" s="16" t="s">
        <v>18</v>
      </c>
      <c r="B61" s="16" t="s">
        <v>67</v>
      </c>
      <c r="C61" s="16" t="s">
        <v>64</v>
      </c>
      <c r="D61" s="16" t="s">
        <v>18</v>
      </c>
      <c r="E61" s="22">
        <v>0</v>
      </c>
      <c r="H61" s="22">
        <v>0</v>
      </c>
      <c r="I61" s="16" t="s">
        <v>19</v>
      </c>
      <c r="J61" s="16" t="s">
        <v>20</v>
      </c>
      <c r="K61" s="22">
        <v>0</v>
      </c>
      <c r="N61" s="22">
        <v>0</v>
      </c>
    </row>
    <row r="62" spans="1:17" x14ac:dyDescent="0.35">
      <c r="A62" s="19"/>
      <c r="B62" s="16"/>
      <c r="D62" s="19"/>
      <c r="E62" s="20"/>
      <c r="H62" s="20"/>
      <c r="I62" s="19"/>
      <c r="J62" s="19"/>
      <c r="K62" s="20"/>
      <c r="N62" s="20"/>
    </row>
    <row r="63" spans="1:17" ht="20.5" x14ac:dyDescent="0.45">
      <c r="A63" s="1" t="s">
        <v>21</v>
      </c>
    </row>
    <row r="64" spans="1:17" x14ac:dyDescent="0.35">
      <c r="A64" s="8" t="s">
        <v>75</v>
      </c>
      <c r="G64" s="9"/>
      <c r="H64" s="9"/>
      <c r="K64" s="9"/>
      <c r="N64" s="9"/>
      <c r="Q64" s="9"/>
    </row>
    <row r="65" spans="1:19" x14ac:dyDescent="0.35">
      <c r="A65" s="24" t="s">
        <v>78</v>
      </c>
      <c r="G65" s="9"/>
      <c r="H65" s="9"/>
      <c r="K65" s="9"/>
      <c r="N65" s="9"/>
      <c r="Q65" s="9"/>
    </row>
    <row r="66" spans="1:19" x14ac:dyDescent="0.35">
      <c r="A66" s="8"/>
      <c r="G66" s="9"/>
      <c r="H66" s="9"/>
      <c r="K66" s="9"/>
      <c r="N66" s="9"/>
      <c r="Q66" s="9"/>
    </row>
    <row r="67" spans="1:19" x14ac:dyDescent="0.35">
      <c r="A67" s="8" t="s">
        <v>22</v>
      </c>
      <c r="G67" s="9"/>
      <c r="H67" s="9"/>
      <c r="K67" s="9"/>
      <c r="N67" s="9"/>
      <c r="Q67" s="9"/>
    </row>
    <row r="68" spans="1:19" ht="15" thickBot="1" x14ac:dyDescent="0.4">
      <c r="A68" s="10" t="s">
        <v>23</v>
      </c>
      <c r="B68" s="10" t="s">
        <v>10</v>
      </c>
      <c r="C68" s="10" t="s">
        <v>24</v>
      </c>
      <c r="D68" s="10" t="s">
        <v>25</v>
      </c>
      <c r="E68" s="10" t="s">
        <v>26</v>
      </c>
      <c r="F68" s="10" t="s">
        <v>27</v>
      </c>
      <c r="G68" s="11" t="s">
        <v>28</v>
      </c>
      <c r="H68" s="11" t="s">
        <v>11</v>
      </c>
      <c r="I68" s="10" t="s">
        <v>12</v>
      </c>
      <c r="J68" s="10" t="s">
        <v>13</v>
      </c>
      <c r="K68" s="11" t="s">
        <v>29</v>
      </c>
      <c r="L68" s="10" t="s">
        <v>30</v>
      </c>
      <c r="M68" s="10" t="s">
        <v>31</v>
      </c>
      <c r="N68" s="11" t="s">
        <v>32</v>
      </c>
      <c r="O68" s="10" t="s">
        <v>33</v>
      </c>
      <c r="P68" s="10" t="s">
        <v>34</v>
      </c>
      <c r="Q68" s="11" t="s">
        <v>35</v>
      </c>
      <c r="R68" s="10" t="s">
        <v>36</v>
      </c>
      <c r="S68" s="10" t="s">
        <v>37</v>
      </c>
    </row>
    <row r="69" spans="1:19" x14ac:dyDescent="0.35">
      <c r="A69" s="23" t="s">
        <v>48</v>
      </c>
      <c r="B69" s="12" t="s">
        <v>18</v>
      </c>
      <c r="C69" s="12">
        <v>202000598</v>
      </c>
      <c r="D69" s="12" t="s">
        <v>17</v>
      </c>
      <c r="E69" s="12" t="str">
        <f>"010422020"</f>
        <v>010422020</v>
      </c>
      <c r="F69" s="13">
        <v>43811</v>
      </c>
      <c r="G69" s="14">
        <v>22000</v>
      </c>
      <c r="H69" s="14">
        <v>0</v>
      </c>
      <c r="I69" s="12"/>
      <c r="J69" s="12"/>
      <c r="K69" s="14">
        <v>22000</v>
      </c>
      <c r="L69" s="12" t="s">
        <v>19</v>
      </c>
      <c r="M69" s="12" t="s">
        <v>20</v>
      </c>
      <c r="N69" s="14">
        <v>0</v>
      </c>
      <c r="O69" s="12"/>
      <c r="P69" s="12"/>
      <c r="Q69" s="14">
        <v>0</v>
      </c>
      <c r="R69" s="12"/>
      <c r="S69" s="12"/>
    </row>
    <row r="70" spans="1:19" x14ac:dyDescent="0.35">
      <c r="A70" s="23" t="s">
        <v>41</v>
      </c>
      <c r="B70" s="12" t="s">
        <v>18</v>
      </c>
      <c r="C70" s="12">
        <v>202000658</v>
      </c>
      <c r="D70" s="12" t="s">
        <v>72</v>
      </c>
      <c r="E70" s="12" t="str">
        <f>"007382020"</f>
        <v>007382020</v>
      </c>
      <c r="F70" s="13">
        <v>43791</v>
      </c>
      <c r="G70" s="14">
        <v>1135.9000000000001</v>
      </c>
      <c r="H70" s="14">
        <v>0</v>
      </c>
      <c r="I70" s="12"/>
      <c r="J70" s="12"/>
      <c r="K70" s="14">
        <v>1135.9000000000001</v>
      </c>
      <c r="L70" s="12" t="s">
        <v>19</v>
      </c>
      <c r="M70" s="12" t="s">
        <v>20</v>
      </c>
      <c r="N70" s="14">
        <v>0</v>
      </c>
      <c r="O70" s="12"/>
      <c r="P70" s="12"/>
      <c r="Q70" s="14">
        <v>0</v>
      </c>
      <c r="R70" s="12"/>
      <c r="S70" s="12"/>
    </row>
    <row r="71" spans="1:19" x14ac:dyDescent="0.35">
      <c r="A71" s="23" t="s">
        <v>50</v>
      </c>
      <c r="B71" s="12" t="s">
        <v>18</v>
      </c>
      <c r="C71" s="12">
        <v>202000063</v>
      </c>
      <c r="D71" s="12" t="s">
        <v>73</v>
      </c>
      <c r="E71" s="12" t="str">
        <f>"010932020"</f>
        <v>010932020</v>
      </c>
      <c r="F71" s="13">
        <v>43812</v>
      </c>
      <c r="G71" s="14">
        <v>10000</v>
      </c>
      <c r="H71" s="14">
        <v>0</v>
      </c>
      <c r="I71" s="12"/>
      <c r="J71" s="12"/>
      <c r="K71" s="14">
        <v>10000</v>
      </c>
      <c r="L71" s="12" t="s">
        <v>19</v>
      </c>
      <c r="M71" s="12" t="s">
        <v>20</v>
      </c>
      <c r="N71" s="14">
        <v>0</v>
      </c>
      <c r="O71" s="12"/>
      <c r="P71" s="12"/>
      <c r="Q71" s="14">
        <v>0</v>
      </c>
      <c r="R71" s="12"/>
      <c r="S71" s="12"/>
    </row>
    <row r="72" spans="1:19" x14ac:dyDescent="0.35">
      <c r="A72" s="23" t="s">
        <v>50</v>
      </c>
      <c r="B72" s="12" t="s">
        <v>18</v>
      </c>
      <c r="C72" s="12">
        <v>202000063</v>
      </c>
      <c r="D72" s="12" t="s">
        <v>73</v>
      </c>
      <c r="E72" s="12" t="str">
        <f>"022212020"</f>
        <v>022212020</v>
      </c>
      <c r="F72" s="13">
        <v>43888</v>
      </c>
      <c r="G72" s="14">
        <v>30000</v>
      </c>
      <c r="H72" s="14">
        <v>0</v>
      </c>
      <c r="I72" s="12"/>
      <c r="J72" s="12"/>
      <c r="K72" s="14">
        <v>30000</v>
      </c>
      <c r="L72" s="12" t="s">
        <v>19</v>
      </c>
      <c r="M72" s="12" t="s">
        <v>20</v>
      </c>
      <c r="N72" s="14">
        <v>0</v>
      </c>
      <c r="O72" s="12"/>
      <c r="P72" s="12"/>
      <c r="Q72" s="14">
        <v>0</v>
      </c>
      <c r="R72" s="12"/>
      <c r="S72" s="12"/>
    </row>
    <row r="73" spans="1:19" x14ac:dyDescent="0.35">
      <c r="A73" s="23" t="s">
        <v>71</v>
      </c>
      <c r="B73" s="12" t="s">
        <v>18</v>
      </c>
      <c r="C73" s="12">
        <v>202005854</v>
      </c>
      <c r="D73" s="12" t="s">
        <v>64</v>
      </c>
      <c r="E73" s="12" t="str">
        <f>"061442020"</f>
        <v>061442020</v>
      </c>
      <c r="F73" s="13">
        <v>44050</v>
      </c>
      <c r="G73" s="14">
        <v>51000</v>
      </c>
      <c r="H73" s="14">
        <v>0</v>
      </c>
      <c r="I73" s="12"/>
      <c r="J73" s="12"/>
      <c r="K73" s="14">
        <v>51000</v>
      </c>
      <c r="L73" s="12" t="s">
        <v>19</v>
      </c>
      <c r="M73" s="12" t="s">
        <v>20</v>
      </c>
      <c r="N73" s="14">
        <v>0</v>
      </c>
      <c r="O73" s="12"/>
      <c r="P73" s="12"/>
      <c r="Q73" s="14">
        <v>0</v>
      </c>
      <c r="R73" s="12"/>
      <c r="S73" s="12"/>
    </row>
    <row r="74" spans="1:19" x14ac:dyDescent="0.35">
      <c r="A74" s="23" t="s">
        <v>74</v>
      </c>
      <c r="B74" s="12" t="s">
        <v>18</v>
      </c>
      <c r="C74" s="12">
        <v>202000736</v>
      </c>
      <c r="D74" s="12" t="s">
        <v>44</v>
      </c>
      <c r="E74" s="12" t="str">
        <f>"006982020"</f>
        <v>006982020</v>
      </c>
      <c r="F74" s="13">
        <v>43788</v>
      </c>
      <c r="G74" s="14">
        <v>50000</v>
      </c>
      <c r="H74" s="14">
        <v>50000</v>
      </c>
      <c r="I74" s="12" t="s">
        <v>19</v>
      </c>
      <c r="J74" s="12" t="s">
        <v>20</v>
      </c>
      <c r="K74" s="14">
        <v>0</v>
      </c>
      <c r="L74" s="12"/>
      <c r="M74" s="12"/>
      <c r="N74" s="14">
        <v>0</v>
      </c>
      <c r="O74" s="12"/>
      <c r="P74" s="12"/>
      <c r="Q74" s="14">
        <v>0</v>
      </c>
      <c r="R74" s="12"/>
      <c r="S74" s="12"/>
    </row>
    <row r="75" spans="1:19" x14ac:dyDescent="0.35">
      <c r="A75" s="23" t="s">
        <v>57</v>
      </c>
      <c r="B75" s="12" t="s">
        <v>18</v>
      </c>
      <c r="C75" s="12">
        <v>202003380</v>
      </c>
      <c r="D75" s="12" t="s">
        <v>58</v>
      </c>
      <c r="E75" s="12" t="str">
        <f>"036852020"</f>
        <v>036852020</v>
      </c>
      <c r="F75" s="13">
        <v>43952</v>
      </c>
      <c r="G75" s="14">
        <v>17509.830000000002</v>
      </c>
      <c r="H75" s="14">
        <v>0</v>
      </c>
      <c r="I75" s="12"/>
      <c r="J75" s="12"/>
      <c r="K75" s="14">
        <v>17030</v>
      </c>
      <c r="L75" s="12" t="s">
        <v>19</v>
      </c>
      <c r="M75" s="12" t="s">
        <v>20</v>
      </c>
      <c r="N75" s="14">
        <v>479.83</v>
      </c>
      <c r="O75" s="12" t="s">
        <v>59</v>
      </c>
      <c r="P75" s="12" t="s">
        <v>60</v>
      </c>
      <c r="Q75" s="14">
        <v>0</v>
      </c>
      <c r="R75" s="12"/>
      <c r="S75" s="12"/>
    </row>
    <row r="76" spans="1:19" x14ac:dyDescent="0.35">
      <c r="A76" s="23" t="s">
        <v>57</v>
      </c>
      <c r="B76" s="12" t="s">
        <v>18</v>
      </c>
      <c r="C76" s="12">
        <v>202003412</v>
      </c>
      <c r="D76" s="25"/>
      <c r="E76" s="12" t="str">
        <f>"036932020"</f>
        <v>036932020</v>
      </c>
      <c r="F76" s="13">
        <v>43955</v>
      </c>
      <c r="G76" s="14">
        <v>7450</v>
      </c>
      <c r="H76" s="14">
        <v>0</v>
      </c>
      <c r="I76" s="12"/>
      <c r="J76" s="12"/>
      <c r="K76" s="14">
        <v>7450</v>
      </c>
      <c r="L76" s="12" t="s">
        <v>19</v>
      </c>
      <c r="M76" s="12" t="s">
        <v>20</v>
      </c>
      <c r="N76" s="14">
        <v>0</v>
      </c>
      <c r="O76" s="12"/>
      <c r="P76" s="12"/>
      <c r="Q76" s="14">
        <v>0</v>
      </c>
      <c r="R76" s="12"/>
      <c r="S76" s="12"/>
    </row>
    <row r="77" spans="1:19" x14ac:dyDescent="0.35">
      <c r="A77" s="23" t="s">
        <v>76</v>
      </c>
      <c r="B77" s="12" t="s">
        <v>18</v>
      </c>
      <c r="C77" s="12">
        <v>202004644</v>
      </c>
      <c r="D77" s="12" t="s">
        <v>69</v>
      </c>
      <c r="E77" s="12" t="str">
        <f>"047502020"</f>
        <v>047502020</v>
      </c>
      <c r="F77" s="13">
        <v>43998</v>
      </c>
      <c r="G77" s="14">
        <v>14117.29</v>
      </c>
      <c r="H77" s="14">
        <v>0</v>
      </c>
      <c r="I77" s="12"/>
      <c r="J77" s="12"/>
      <c r="K77" s="14">
        <v>13507.5</v>
      </c>
      <c r="L77" s="12" t="s">
        <v>19</v>
      </c>
      <c r="M77" s="12" t="s">
        <v>20</v>
      </c>
      <c r="N77" s="14">
        <v>609.79</v>
      </c>
      <c r="O77" s="12" t="s">
        <v>59</v>
      </c>
      <c r="P77" s="12" t="s">
        <v>60</v>
      </c>
      <c r="Q77" s="14">
        <v>0</v>
      </c>
      <c r="R77" s="12"/>
      <c r="S77" s="12"/>
    </row>
    <row r="78" spans="1:19" x14ac:dyDescent="0.35">
      <c r="G78" s="9"/>
      <c r="H78" s="9"/>
      <c r="K78" s="9"/>
      <c r="N78" s="9"/>
      <c r="Q78" s="9"/>
    </row>
    <row r="79" spans="1:19" x14ac:dyDescent="0.35">
      <c r="A79" t="s">
        <v>38</v>
      </c>
      <c r="G79" s="9"/>
      <c r="H79" s="9"/>
      <c r="K79" s="9"/>
      <c r="N79" s="9"/>
      <c r="Q79" s="9"/>
    </row>
    <row r="80" spans="1:19" x14ac:dyDescent="0.35">
      <c r="A80" t="s">
        <v>39</v>
      </c>
      <c r="G80" s="9"/>
      <c r="H80" s="9"/>
      <c r="K80" s="9"/>
      <c r="N80" s="9"/>
      <c r="Q80" s="9"/>
    </row>
  </sheetData>
  <mergeCells count="4">
    <mergeCell ref="F2:G2"/>
    <mergeCell ref="I2:J2"/>
    <mergeCell ref="L2:M2"/>
    <mergeCell ref="O2:P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23BAE1B9E67D5458FFFAE2FABE01590" ma:contentTypeVersion="7" ma:contentTypeDescription="Create a new document." ma:contentTypeScope="" ma:versionID="93ab27ebbad5639065e738a48d12d7c1">
  <xsd:schema xmlns:xsd="http://www.w3.org/2001/XMLSchema" xmlns:xs="http://www.w3.org/2001/XMLSchema" xmlns:p="http://schemas.microsoft.com/office/2006/metadata/properties" xmlns:ns3="dd5a8d75-7e55-4ba9-b94f-d84782285c43" xmlns:ns4="0c0313e3-fc41-4577-b7ab-810766b37b05" targetNamespace="http://schemas.microsoft.com/office/2006/metadata/properties" ma:root="true" ma:fieldsID="e70596ddfad208533999fce8c4d5af78" ns3:_="" ns4:_="">
    <xsd:import namespace="dd5a8d75-7e55-4ba9-b94f-d84782285c43"/>
    <xsd:import namespace="0c0313e3-fc41-4577-b7ab-810766b37b0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5a8d75-7e55-4ba9-b94f-d84782285c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c0313e3-fc41-4577-b7ab-810766b37b0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0C1456-A73F-4993-AF73-91E14E605494}">
  <ds:schemaRefs>
    <ds:schemaRef ds:uri="http://purl.org/dc/terms/"/>
    <ds:schemaRef ds:uri="http://schemas.openxmlformats.org/package/2006/metadata/core-properties"/>
    <ds:schemaRef ds:uri="dd5a8d75-7e55-4ba9-b94f-d84782285c43"/>
    <ds:schemaRef ds:uri="http://schemas.microsoft.com/office/2006/documentManagement/types"/>
    <ds:schemaRef ds:uri="http://schemas.microsoft.com/office/infopath/2007/PartnerControls"/>
    <ds:schemaRef ds:uri="http://purl.org/dc/elements/1.1/"/>
    <ds:schemaRef ds:uri="http://schemas.microsoft.com/office/2006/metadata/properties"/>
    <ds:schemaRef ds:uri="0c0313e3-fc41-4577-b7ab-810766b37b05"/>
    <ds:schemaRef ds:uri="http://www.w3.org/XML/1998/namespace"/>
    <ds:schemaRef ds:uri="http://purl.org/dc/dcmitype/"/>
  </ds:schemaRefs>
</ds:datastoreItem>
</file>

<file path=customXml/itemProps2.xml><?xml version="1.0" encoding="utf-8"?>
<ds:datastoreItem xmlns:ds="http://schemas.openxmlformats.org/officeDocument/2006/customXml" ds:itemID="{6B4885D5-71C2-4D70-AC5F-DA644D20FBD4}">
  <ds:schemaRefs>
    <ds:schemaRef ds:uri="http://schemas.microsoft.com/sharepoint/v3/contenttype/forms"/>
  </ds:schemaRefs>
</ds:datastoreItem>
</file>

<file path=customXml/itemProps3.xml><?xml version="1.0" encoding="utf-8"?>
<ds:datastoreItem xmlns:ds="http://schemas.openxmlformats.org/officeDocument/2006/customXml" ds:itemID="{F4EDD8D5-CBF0-4595-924F-59DC583C1B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5a8d75-7e55-4ba9-b94f-d84782285c43"/>
    <ds:schemaRef ds:uri="0c0313e3-fc41-4577-b7ab-810766b37b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Judgment Fund Payments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 Ochoa</dc:creator>
  <cp:keywords/>
  <dc:description/>
  <cp:lastModifiedBy>Bobby Ochoa (ACUS)</cp:lastModifiedBy>
  <cp:revision/>
  <dcterms:created xsi:type="dcterms:W3CDTF">2021-01-28T15:27:44Z</dcterms:created>
  <dcterms:modified xsi:type="dcterms:W3CDTF">2021-02-11T21:34:03Z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0x010100823BAE1B9E67D5458FFFAE2FABE01590</vt:lpwstr>
  </property>
</Properties>
</file>